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elacruz\Desktop\PARA CORREGIR PANAMÁ EN CIFRAS\"/>
    </mc:Choice>
  </mc:AlternateContent>
  <bookViews>
    <workbookView xWindow="0" yWindow="0" windowWidth="21600" windowHeight="10425"/>
  </bookViews>
  <sheets>
    <sheet name="Cuadro 2 Corregido" sheetId="2" r:id="rId1"/>
  </sheets>
  <definedNames>
    <definedName name="_xlnm.Print_Area" localSheetId="0">'Cuadro 2 Corregido'!$A$1:$K$57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J13" i="2" s="1"/>
  <c r="K13" i="2" s="1"/>
  <c r="C12" i="2"/>
  <c r="K12" i="2" s="1"/>
  <c r="C11" i="2"/>
  <c r="K11" i="2" s="1"/>
  <c r="C10" i="2"/>
  <c r="K10" i="2" s="1"/>
  <c r="C9" i="2"/>
  <c r="J9" i="2" s="1"/>
  <c r="K9" i="2" l="1"/>
  <c r="J12" i="2"/>
  <c r="J11" i="2"/>
  <c r="J10" i="2"/>
</calcChain>
</file>

<file path=xl/sharedStrings.xml><?xml version="1.0" encoding="utf-8"?>
<sst xmlns="http://schemas.openxmlformats.org/spreadsheetml/2006/main" count="17" uniqueCount="17">
  <si>
    <t>Año</t>
  </si>
  <si>
    <t>Oferta de energía 
(En miles de barriles equivalentes de petróleo)</t>
  </si>
  <si>
    <t xml:space="preserve">Proporción de la oferta de energía de los recursos renovables </t>
  </si>
  <si>
    <t xml:space="preserve">Oferta total de recursos energéticos </t>
  </si>
  <si>
    <t>Recursos renovables</t>
  </si>
  <si>
    <t>Recursos no renovables</t>
  </si>
  <si>
    <t xml:space="preserve">Total </t>
  </si>
  <si>
    <t>Hidroenergía</t>
  </si>
  <si>
    <t>Eólica</t>
  </si>
  <si>
    <t>Solar</t>
  </si>
  <si>
    <t>Leña</t>
  </si>
  <si>
    <t>Fuente: Secretaría Nacional de Energía, Ministerio de la Presidencia.</t>
  </si>
  <si>
    <t>Bagazo</t>
  </si>
  <si>
    <t>1.6 (1)</t>
  </si>
  <si>
    <t>Cuadro 2. OFERTA DE ENERGÍA EN LA REPÚBLICA, 
POR TIPO DE RECURSOS: AÑOS 2019-23</t>
  </si>
  <si>
    <t>(1) Solo se reporta biogás de relleno sanitario y de aguas residuales.</t>
  </si>
  <si>
    <t xml:space="preserve">Otras primarias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</si>
</sst>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164" fontId="2" fillId="0" borderId="4" xfId="0" applyNumberFormat="1" applyFont="1" applyBorder="1"/>
    <xf numFmtId="164" fontId="2" fillId="0" borderId="6" xfId="0" applyNumberFormat="1" applyFont="1" applyBorder="1"/>
    <xf numFmtId="164" fontId="1" fillId="0" borderId="4" xfId="0" applyNumberFormat="1" applyFont="1" applyFill="1" applyBorder="1"/>
    <xf numFmtId="164" fontId="2" fillId="0" borderId="6" xfId="0" applyNumberFormat="1" applyFont="1" applyFill="1" applyBorder="1"/>
    <xf numFmtId="164" fontId="2" fillId="0" borderId="4" xfId="0" applyNumberFormat="1" applyFont="1" applyFill="1" applyBorder="1"/>
    <xf numFmtId="164" fontId="2" fillId="0" borderId="0" xfId="0" applyNumberFormat="1" applyFont="1"/>
    <xf numFmtId="49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0" xfId="0" applyFont="1" applyBorder="1"/>
    <xf numFmtId="164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0" borderId="4" xfId="0" applyNumberFormat="1" applyFont="1" applyFill="1" applyBorder="1" applyAlignment="1">
      <alignment horizontal="right"/>
    </xf>
    <xf numFmtId="0" fontId="2" fillId="0" borderId="12" xfId="0" applyFont="1" applyBorder="1" applyAlignment="1">
      <alignment horizontal="left"/>
    </xf>
    <xf numFmtId="164" fontId="2" fillId="0" borderId="13" xfId="0" applyNumberFormat="1" applyFont="1" applyBorder="1"/>
    <xf numFmtId="164" fontId="2" fillId="0" borderId="15" xfId="0" applyNumberFormat="1" applyFont="1" applyBorder="1"/>
    <xf numFmtId="0" fontId="3" fillId="2" borderId="1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baseline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000" b="1" baseline="0">
                <a:latin typeface="Arial" panose="020B0604020202020204" pitchFamily="34" charset="0"/>
                <a:cs typeface="Arial" panose="020B0604020202020204" pitchFamily="34" charset="0"/>
              </a:rPr>
              <a:t>OFERTA  DE ENERGÍA EN LA REPÚBLICA, POR TIPO DE RECURSOS:</a:t>
            </a:r>
          </a:p>
          <a:p>
            <a:pPr>
              <a:defRPr sz="1200" b="1" baseline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000" b="1" baseline="0">
                <a:latin typeface="Arial" panose="020B0604020202020204" pitchFamily="34" charset="0"/>
                <a:cs typeface="Arial" panose="020B0604020202020204" pitchFamily="34" charset="0"/>
              </a:rPr>
              <a:t> AÑOS 2019-23</a:t>
            </a:r>
          </a:p>
        </c:rich>
      </c:tx>
      <c:layout>
        <c:manualLayout>
          <c:xMode val="edge"/>
          <c:yMode val="edge"/>
          <c:x val="0.26786766369186449"/>
          <c:y val="6.839591779455138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767041140424606"/>
          <c:y val="0.19495041471590135"/>
          <c:w val="0.77325231261082394"/>
          <c:h val="0.559740006185392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'Cuadro 2 Corregido'!$J$6:$J$7</c:f>
              <c:strCache>
                <c:ptCount val="2"/>
                <c:pt idx="0">
                  <c:v>Recursos no renovables</c:v>
                </c:pt>
              </c:strCache>
            </c:strRef>
          </c:tx>
          <c:invertIfNegative val="0"/>
          <c:cat>
            <c:numRef>
              <c:f>'Cuadro 2 Corregido'!$A$9:$A$13</c:f>
              <c:numCache>
                <c:formatCode>General</c:formatCode>
                <c:ptCount val="5"/>
                <c:pt idx="0" formatCode="@">
                  <c:v>2019</c:v>
                </c:pt>
                <c:pt idx="1">
                  <c:v>2020</c:v>
                </c:pt>
                <c:pt idx="2" formatCode="@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'Cuadro 2 Corregido'!$J$9:$J$13</c:f>
              <c:numCache>
                <c:formatCode>#,##0.0</c:formatCode>
                <c:ptCount val="5"/>
                <c:pt idx="0">
                  <c:v>31828.3</c:v>
                </c:pt>
                <c:pt idx="1">
                  <c:v>21424.799999999999</c:v>
                </c:pt>
                <c:pt idx="2">
                  <c:v>24272.329999999998</c:v>
                </c:pt>
                <c:pt idx="3">
                  <c:v>26054.604999999996</c:v>
                </c:pt>
                <c:pt idx="4">
                  <c:v>28790.899999999998</c:v>
                </c:pt>
              </c:numCache>
            </c:numRef>
          </c:val>
        </c:ser>
        <c:ser>
          <c:idx val="1"/>
          <c:order val="1"/>
          <c:tx>
            <c:strRef>
              <c:f>'Cuadro 2 Corregido'!$C$6:$I$6</c:f>
              <c:strCache>
                <c:ptCount val="1"/>
                <c:pt idx="0">
                  <c:v>Recursos renovables</c:v>
                </c:pt>
              </c:strCache>
            </c:strRef>
          </c:tx>
          <c:invertIfNegative val="0"/>
          <c:cat>
            <c:numRef>
              <c:f>'Cuadro 2 Corregido'!$A$9:$A$13</c:f>
              <c:numCache>
                <c:formatCode>General</c:formatCode>
                <c:ptCount val="5"/>
                <c:pt idx="0" formatCode="@">
                  <c:v>2019</c:v>
                </c:pt>
                <c:pt idx="1">
                  <c:v>2020</c:v>
                </c:pt>
                <c:pt idx="2" formatCode="@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'Cuadro 2 Corregido'!$C$9:$C$13</c:f>
              <c:numCache>
                <c:formatCode>#,##0.0</c:formatCode>
                <c:ptCount val="5"/>
                <c:pt idx="0">
                  <c:v>6106.3999999999987</c:v>
                </c:pt>
                <c:pt idx="1">
                  <c:v>7473.2000000000007</c:v>
                </c:pt>
                <c:pt idx="2">
                  <c:v>8164.7699999999995</c:v>
                </c:pt>
                <c:pt idx="3">
                  <c:v>8055.5949999999993</c:v>
                </c:pt>
                <c:pt idx="4">
                  <c:v>7039.2000000000007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576072"/>
        <c:axId val="322221072"/>
      </c:barChart>
      <c:catAx>
        <c:axId val="186576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 i="0" baseline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PA" b="0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0850826927973269"/>
              <c:y val="0.81455613286415107"/>
            </c:manualLayout>
          </c:layout>
          <c:overlay val="0"/>
        </c:title>
        <c:numFmt formatCode="@" sourceLinked="1"/>
        <c:majorTickMark val="out"/>
        <c:minorTickMark val="none"/>
        <c:tickLblPos val="nextTo"/>
        <c:spPr>
          <a:ln w="9525">
            <a:solidFill>
              <a:schemeClr val="tx1">
                <a:lumMod val="95000"/>
                <a:lumOff val="5000"/>
              </a:schemeClr>
            </a:solidFill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322221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2221072"/>
        <c:scaling>
          <c:orientation val="minMax"/>
          <c:max val="35000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 i="0" baseline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PA" b="0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Miles de barriles equivalentes</a:t>
                </a:r>
              </a:p>
              <a:p>
                <a:pPr>
                  <a:defRPr b="0" i="0" baseline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PA" b="0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de petróleo</a:t>
                </a:r>
              </a:p>
            </c:rich>
          </c:tx>
          <c:layout>
            <c:manualLayout>
              <c:xMode val="edge"/>
              <c:yMode val="edge"/>
              <c:x val="2.5722971780347163E-2"/>
              <c:y val="0.3118246703545511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12700">
            <a:solidFill>
              <a:schemeClr val="tx1">
                <a:lumMod val="95000"/>
                <a:lumOff val="5000"/>
              </a:schemeClr>
            </a:solidFill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86576072"/>
        <c:crosses val="autoZero"/>
        <c:crossBetween val="between"/>
        <c:majorUnit val="5000"/>
        <c:minorUnit val="2000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920895169926112"/>
          <c:y val="0.88175590291126382"/>
          <c:w val="0.70114625426799493"/>
          <c:h val="4.3912018311888949E-2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111126</xdr:colOff>
      <xdr:row>20</xdr:row>
      <xdr:rowOff>9525</xdr:rowOff>
    </xdr:from>
    <xdr:to>
      <xdr:col>10</xdr:col>
      <xdr:colOff>9525</xdr:colOff>
      <xdr:row>54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S21"/>
  <sheetViews>
    <sheetView tabSelected="1" topLeftCell="A13" zoomScaleNormal="100" workbookViewId="0">
      <selection activeCell="L34" sqref="L34"/>
    </sheetView>
  </sheetViews>
  <sheetFormatPr baseColWidth="10" defaultColWidth="11.42578125" defaultRowHeight="12.75" x14ac:dyDescent="0.2"/>
  <cols>
    <col min="1" max="1" width="8" style="1" customWidth="1"/>
    <col min="2" max="2" width="14.85546875" style="1" customWidth="1"/>
    <col min="3" max="3" width="10.7109375" style="1" customWidth="1"/>
    <col min="4" max="4" width="13.42578125" style="1" customWidth="1"/>
    <col min="5" max="8" width="10.7109375" style="1" customWidth="1"/>
    <col min="9" max="9" width="11.5703125" style="1" customWidth="1"/>
    <col min="10" max="10" width="13.7109375" style="1" customWidth="1"/>
    <col min="11" max="11" width="14.85546875" style="1" customWidth="1"/>
    <col min="12" max="16384" width="11.42578125" style="1"/>
  </cols>
  <sheetData>
    <row r="1" spans="1:19" ht="18.75" customHeight="1" x14ac:dyDescent="0.2">
      <c r="A1" s="30" t="s">
        <v>14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9" ht="20.4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9" ht="11.2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9" ht="13.5" customHeight="1" x14ac:dyDescent="0.2">
      <c r="A4" s="32" t="s">
        <v>0</v>
      </c>
      <c r="B4" s="35" t="s">
        <v>1</v>
      </c>
      <c r="C4" s="36"/>
      <c r="D4" s="36"/>
      <c r="E4" s="36"/>
      <c r="F4" s="36"/>
      <c r="G4" s="36"/>
      <c r="H4" s="36"/>
      <c r="I4" s="36"/>
      <c r="J4" s="32"/>
      <c r="K4" s="35" t="s">
        <v>2</v>
      </c>
    </row>
    <row r="5" spans="1:19" ht="18" customHeight="1" x14ac:dyDescent="0.2">
      <c r="A5" s="33"/>
      <c r="B5" s="37"/>
      <c r="C5" s="38"/>
      <c r="D5" s="38"/>
      <c r="E5" s="38"/>
      <c r="F5" s="38"/>
      <c r="G5" s="38"/>
      <c r="H5" s="38"/>
      <c r="I5" s="38"/>
      <c r="J5" s="34"/>
      <c r="K5" s="39"/>
      <c r="L5" s="3"/>
      <c r="M5" s="3"/>
      <c r="N5" s="3"/>
      <c r="O5" s="3"/>
      <c r="P5" s="3"/>
      <c r="Q5" s="3"/>
    </row>
    <row r="6" spans="1:19" ht="26.25" customHeight="1" x14ac:dyDescent="0.2">
      <c r="A6" s="33"/>
      <c r="B6" s="39" t="s">
        <v>3</v>
      </c>
      <c r="C6" s="40" t="s">
        <v>4</v>
      </c>
      <c r="D6" s="41"/>
      <c r="E6" s="41"/>
      <c r="F6" s="41"/>
      <c r="G6" s="41"/>
      <c r="H6" s="41"/>
      <c r="I6" s="42"/>
      <c r="J6" s="43" t="s">
        <v>5</v>
      </c>
      <c r="K6" s="39"/>
    </row>
    <row r="7" spans="1:19" ht="45.2" customHeight="1" x14ac:dyDescent="0.2">
      <c r="A7" s="34"/>
      <c r="B7" s="39"/>
      <c r="C7" s="25" t="s">
        <v>6</v>
      </c>
      <c r="D7" s="29" t="s">
        <v>7</v>
      </c>
      <c r="E7" s="26" t="s">
        <v>8</v>
      </c>
      <c r="F7" s="27" t="s">
        <v>9</v>
      </c>
      <c r="G7" s="28" t="s">
        <v>10</v>
      </c>
      <c r="H7" s="27" t="s">
        <v>12</v>
      </c>
      <c r="I7" s="29" t="s">
        <v>16</v>
      </c>
      <c r="J7" s="44"/>
      <c r="K7" s="37"/>
    </row>
    <row r="8" spans="1:19" ht="7.5" customHeight="1" x14ac:dyDescent="0.2">
      <c r="A8" s="22"/>
      <c r="B8" s="23"/>
      <c r="C8" s="23"/>
      <c r="D8" s="5"/>
      <c r="E8" s="23"/>
      <c r="F8" s="5"/>
      <c r="G8" s="5"/>
      <c r="H8" s="23"/>
      <c r="I8" s="4"/>
      <c r="J8" s="23"/>
      <c r="K8" s="24"/>
    </row>
    <row r="9" spans="1:19" s="9" customFormat="1" ht="42.75" customHeight="1" x14ac:dyDescent="0.2">
      <c r="A9" s="10">
        <v>2019</v>
      </c>
      <c r="B9" s="6">
        <v>37934.699999999997</v>
      </c>
      <c r="C9" s="6">
        <f t="shared" ref="C9:C12" si="0">D9+E9+F9+G9+H9+I9</f>
        <v>6106.3999999999987</v>
      </c>
      <c r="D9" s="7">
        <v>3157.7</v>
      </c>
      <c r="E9" s="7">
        <v>449</v>
      </c>
      <c r="F9" s="7">
        <v>182.6</v>
      </c>
      <c r="G9" s="7">
        <v>1484.8</v>
      </c>
      <c r="H9" s="8">
        <v>791.4</v>
      </c>
      <c r="I9" s="8">
        <v>40.9</v>
      </c>
      <c r="J9" s="7">
        <f>B9-C9</f>
        <v>31828.3</v>
      </c>
      <c r="K9" s="8">
        <f>C9*100/B9</f>
        <v>16.097135340466643</v>
      </c>
    </row>
    <row r="10" spans="1:19" s="9" customFormat="1" ht="42.75" customHeight="1" x14ac:dyDescent="0.2">
      <c r="A10" s="11">
        <v>2020</v>
      </c>
      <c r="B10" s="6">
        <v>28898</v>
      </c>
      <c r="C10" s="6">
        <f t="shared" si="0"/>
        <v>7473.2000000000007</v>
      </c>
      <c r="D10" s="7">
        <v>4555.8</v>
      </c>
      <c r="E10" s="7">
        <v>362</v>
      </c>
      <c r="F10" s="7">
        <v>238.5</v>
      </c>
      <c r="G10" s="7">
        <v>1475.7</v>
      </c>
      <c r="H10" s="8">
        <v>781.1</v>
      </c>
      <c r="I10" s="8">
        <v>60.1</v>
      </c>
      <c r="J10" s="7">
        <f>B10-C10</f>
        <v>21424.799999999999</v>
      </c>
      <c r="K10" s="8">
        <f t="shared" ref="K10:K12" si="1">C10*100/B10</f>
        <v>25.86061319122431</v>
      </c>
    </row>
    <row r="11" spans="1:19" s="9" customFormat="1" ht="42.75" customHeight="1" x14ac:dyDescent="0.2">
      <c r="A11" s="10">
        <v>2021</v>
      </c>
      <c r="B11" s="6">
        <v>32437.1</v>
      </c>
      <c r="C11" s="6">
        <f t="shared" si="0"/>
        <v>8164.7699999999995</v>
      </c>
      <c r="D11" s="7">
        <v>5170.74</v>
      </c>
      <c r="E11" s="7">
        <v>328.14</v>
      </c>
      <c r="F11" s="7">
        <v>416.03</v>
      </c>
      <c r="G11" s="7">
        <v>1466.9</v>
      </c>
      <c r="H11" s="8">
        <v>737.79</v>
      </c>
      <c r="I11" s="8">
        <v>45.17</v>
      </c>
      <c r="J11" s="7">
        <f>B11-C11</f>
        <v>24272.329999999998</v>
      </c>
      <c r="K11" s="8">
        <f t="shared" si="1"/>
        <v>25.17108496135598</v>
      </c>
    </row>
    <row r="12" spans="1:19" s="9" customFormat="1" ht="42.75" customHeight="1" x14ac:dyDescent="0.2">
      <c r="A12" s="11">
        <v>2022</v>
      </c>
      <c r="B12" s="6">
        <v>34110.199999999997</v>
      </c>
      <c r="C12" s="6">
        <f t="shared" si="0"/>
        <v>8055.5949999999993</v>
      </c>
      <c r="D12" s="7">
        <v>5029.5569999999998</v>
      </c>
      <c r="E12" s="7">
        <v>358.91300000000001</v>
      </c>
      <c r="F12" s="7">
        <v>435.65499999999997</v>
      </c>
      <c r="G12" s="7">
        <v>1461.1079999999999</v>
      </c>
      <c r="H12" s="8">
        <v>717.76</v>
      </c>
      <c r="I12" s="8">
        <v>52.601999999999997</v>
      </c>
      <c r="J12" s="7">
        <f>B12-C12</f>
        <v>26054.604999999996</v>
      </c>
      <c r="K12" s="8">
        <f t="shared" si="1"/>
        <v>23.616381610192843</v>
      </c>
    </row>
    <row r="13" spans="1:19" s="9" customFormat="1" ht="42.75" customHeight="1" x14ac:dyDescent="0.2">
      <c r="A13" s="17">
        <v>2023</v>
      </c>
      <c r="B13" s="6">
        <v>35830.1</v>
      </c>
      <c r="C13" s="6">
        <f>D13+E13+F13+G13+H13+1.6</f>
        <v>7039.2000000000007</v>
      </c>
      <c r="D13" s="7">
        <v>3804.8</v>
      </c>
      <c r="E13" s="7">
        <v>552.5</v>
      </c>
      <c r="F13" s="7">
        <v>537.1</v>
      </c>
      <c r="G13" s="7">
        <v>1452.1</v>
      </c>
      <c r="H13" s="8">
        <v>691.1</v>
      </c>
      <c r="I13" s="21" t="s">
        <v>13</v>
      </c>
      <c r="J13" s="7">
        <f>B13-C13</f>
        <v>28790.899999999998</v>
      </c>
      <c r="K13" s="8">
        <f>C13*100/J13</f>
        <v>24.449391995387437</v>
      </c>
      <c r="L13" s="19"/>
      <c r="M13" s="20"/>
      <c r="N13" s="20"/>
      <c r="O13" s="20"/>
      <c r="P13" s="20"/>
      <c r="Q13" s="20"/>
      <c r="R13" s="20"/>
      <c r="S13" s="20"/>
    </row>
    <row r="14" spans="1:19" ht="15" customHeight="1" x14ac:dyDescent="0.2">
      <c r="A14" s="12"/>
      <c r="B14" s="13"/>
      <c r="C14" s="13"/>
      <c r="D14" s="14"/>
      <c r="E14" s="14"/>
      <c r="F14" s="14"/>
      <c r="G14" s="14"/>
      <c r="H14" s="13"/>
      <c r="I14" s="13"/>
      <c r="J14" s="13"/>
      <c r="K14" s="13"/>
    </row>
    <row r="15" spans="1:19" ht="10.5" customHeight="1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9" ht="10.5" customHeight="1" x14ac:dyDescent="0.2">
      <c r="A16" s="18" t="s">
        <v>15</v>
      </c>
      <c r="B16" s="18"/>
      <c r="C16" s="15"/>
      <c r="D16" s="15"/>
      <c r="E16" s="15"/>
      <c r="G16" s="18"/>
      <c r="H16" s="15"/>
      <c r="I16" s="18"/>
      <c r="J16" s="18"/>
      <c r="K16" s="18"/>
    </row>
    <row r="17" spans="1:7" ht="15" customHeight="1" x14ac:dyDescent="0.2">
      <c r="A17" s="1" t="s">
        <v>11</v>
      </c>
      <c r="G17" s="16"/>
    </row>
    <row r="20" spans="1:7" x14ac:dyDescent="0.2">
      <c r="D20" s="9"/>
      <c r="E20" s="9"/>
      <c r="F20" s="9"/>
      <c r="G20" s="9"/>
    </row>
    <row r="21" spans="1:7" x14ac:dyDescent="0.2">
      <c r="D21" s="9"/>
      <c r="E21" s="9"/>
      <c r="F21" s="9"/>
    </row>
  </sheetData>
  <mergeCells count="7">
    <mergeCell ref="A1:K2"/>
    <mergeCell ref="A4:A7"/>
    <mergeCell ref="B4:J5"/>
    <mergeCell ref="K4:K7"/>
    <mergeCell ref="B6:B7"/>
    <mergeCell ref="C6:I6"/>
    <mergeCell ref="J6:J7"/>
  </mergeCells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 Corregido</vt:lpstr>
      <vt:lpstr>'Cuadro 2 Corregido'!Área_de_impresión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CAICEDO</dc:creator>
  <cp:lastModifiedBy>Edgardo De La Cruz</cp:lastModifiedBy>
  <cp:lastPrinted>2025-06-10T20:45:23Z</cp:lastPrinted>
  <dcterms:created xsi:type="dcterms:W3CDTF">2024-07-05T16:54:14Z</dcterms:created>
  <dcterms:modified xsi:type="dcterms:W3CDTF">2025-06-24T17:13:37Z</dcterms:modified>
</cp:coreProperties>
</file>